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11760"/>
  </bookViews>
  <sheets>
    <sheet name="List1" sheetId="1" r:id="rId1"/>
  </sheets>
  <definedNames>
    <definedName name="_xlnm.Print_Titles" localSheetId="0">List1!$1:$1</definedName>
    <definedName name="_xlnm.Print_Area" localSheetId="0">List1!$A$1:$T$25</definedName>
  </definedNames>
  <calcPr calcId="144525"/>
</workbook>
</file>

<file path=xl/calcChain.xml><?xml version="1.0" encoding="utf-8"?>
<calcChain xmlns="http://schemas.openxmlformats.org/spreadsheetml/2006/main">
  <c r="R3" i="1" l="1"/>
  <c r="R4" i="1"/>
  <c r="R5" i="1"/>
  <c r="R6" i="1"/>
  <c r="R20" i="1" l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1" i="1"/>
  <c r="R2" i="1"/>
  <c r="M22" i="1"/>
  <c r="N22" i="1"/>
  <c r="O22" i="1"/>
  <c r="P22" i="1"/>
  <c r="Q22" i="1"/>
  <c r="Q1" i="1"/>
  <c r="P1" i="1"/>
  <c r="O1" i="1"/>
  <c r="M1" i="1"/>
  <c r="N1" i="1"/>
  <c r="G1" i="1"/>
  <c r="T22" i="1"/>
  <c r="H22" i="1"/>
  <c r="H1" i="1"/>
  <c r="F1" i="1"/>
  <c r="I1" i="1"/>
  <c r="J1" i="1"/>
  <c r="K1" i="1"/>
  <c r="L1" i="1"/>
  <c r="E1" i="1"/>
  <c r="G22" i="1"/>
  <c r="Y1" i="1"/>
  <c r="D22" i="1"/>
  <c r="E22" i="1"/>
  <c r="F22" i="1"/>
  <c r="I22" i="1"/>
  <c r="J22" i="1"/>
  <c r="K22" i="1"/>
  <c r="L22" i="1"/>
  <c r="R22" i="1" l="1"/>
</calcChain>
</file>

<file path=xl/comments1.xml><?xml version="1.0" encoding="utf-8"?>
<comments xmlns="http://schemas.openxmlformats.org/spreadsheetml/2006/main">
  <authors>
    <author>Martin Vyhnánek</author>
  </authors>
  <commentList>
    <comment ref="W1" authorId="0">
      <text>
        <r>
          <rPr>
            <sz val="9"/>
            <color indexed="81"/>
            <rFont val="Tahoma"/>
            <family val="2"/>
            <charset val="238"/>
          </rPr>
          <t xml:space="preserve">Zde lze až po řádek 21 zadat důvěrníka a číslo obvodu
</t>
        </r>
      </text>
    </comment>
    <comment ref="Z1" authorId="0">
      <text>
        <r>
          <rPr>
            <sz val="9"/>
            <color indexed="81"/>
            <rFont val="Tahoma"/>
            <family val="2"/>
            <charset val="238"/>
          </rPr>
          <t xml:space="preserve">Zde nastavte název přípravku - automaticky se změní i v tabulce
</t>
        </r>
      </text>
    </comment>
    <comment ref="Z2" authorId="0">
      <text>
        <r>
          <rPr>
            <sz val="9"/>
            <color indexed="81"/>
            <rFont val="Tahoma"/>
            <family val="2"/>
            <charset val="238"/>
          </rPr>
          <t xml:space="preserve">Nastavte prosím cenu
</t>
        </r>
      </text>
    </comment>
  </commentList>
</comments>
</file>

<file path=xl/sharedStrings.xml><?xml version="1.0" encoding="utf-8"?>
<sst xmlns="http://schemas.openxmlformats.org/spreadsheetml/2006/main" count="26" uniqueCount="24">
  <si>
    <t>Jméno a příjmení</t>
  </si>
  <si>
    <t>registrační číslo chovatele</t>
  </si>
  <si>
    <t>Cena celkem</t>
  </si>
  <si>
    <t>Léčivo objednal       podpis</t>
  </si>
  <si>
    <t>Celkem</t>
  </si>
  <si>
    <t>dne:</t>
  </si>
  <si>
    <t>podpis:</t>
  </si>
  <si>
    <t>Název přípravku</t>
  </si>
  <si>
    <t>cena</t>
  </si>
  <si>
    <t>Počet vyzimovaných včelstev</t>
  </si>
  <si>
    <r>
      <t xml:space="preserve">Varidol 125 mg/ml  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(5 ml lahvička+ 50 fumig. pásků)</t>
    </r>
  </si>
  <si>
    <t>Objednávku vystavil:</t>
  </si>
  <si>
    <t xml:space="preserve">léčiva převzal:  </t>
  </si>
  <si>
    <t>BEE-SAFE SET 600ml a 750ml aplikátor</t>
  </si>
  <si>
    <t>Formic Pro 68,2 g proužky do úlů - 1 ks</t>
  </si>
  <si>
    <t>Gabon Flum 4mg</t>
  </si>
  <si>
    <t>M1 AER 240mg/ml lahvička 2,5 ml</t>
  </si>
  <si>
    <t>MP10 FUM 24mg/ml lahvička 5ml + 50 ks  fumig. pásků</t>
  </si>
  <si>
    <r>
      <t xml:space="preserve">Varidol 125 mg/ml  </t>
    </r>
    <r>
      <rPr>
        <sz val="10"/>
        <rFont val="Arial"/>
        <family val="2"/>
        <charset val="238"/>
      </rPr>
      <t xml:space="preserve">  </t>
    </r>
    <r>
      <rPr>
        <b/>
        <sz val="10"/>
        <rFont val="Arial"/>
        <family val="2"/>
        <charset val="238"/>
      </rPr>
      <t xml:space="preserve">5 ml lahvička </t>
    </r>
  </si>
  <si>
    <t>Varromed 5mg/ml + 44mg/ml disperze do úlu</t>
  </si>
  <si>
    <t>BEE-SAFE SET 30ml koncentrátu + 750ml aplikátor</t>
  </si>
  <si>
    <t>Počet včelstev  léčených aerosolem rok 2021</t>
  </si>
  <si>
    <t>Formidol 81 proužky do úlu - nedělitelné balení po 4ks</t>
  </si>
  <si>
    <t>Formidol 41 proužky do úlu - 1 deska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</si>
</sst>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164" formatCode="#,##0\ &quot;Kč&quot;"/>
    <numFmt numFmtId="165" formatCode="[$-405]d/\ mmmm\ yyyy;@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4"/>
      <name val="Arial"/>
      <family val="2"/>
      <charset val="238"/>
    </font>
    <font>
      <i/>
      <sz val="10"/>
      <name val="Arial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1" xfId="0" applyFont="1" applyBorder="1" applyAlignment="1" applyProtection="1">
      <alignment horizontal="center" vertical="center" textRotation="90" wrapText="1"/>
      <protection hidden="1"/>
    </xf>
    <xf numFmtId="0" fontId="0" fillId="0" borderId="0" xfId="0" applyProtection="1">
      <protection hidden="1"/>
    </xf>
    <xf numFmtId="44" fontId="0" fillId="0" borderId="2" xfId="0" applyNumberFormat="1" applyBorder="1" applyProtection="1">
      <protection hidden="1"/>
    </xf>
    <xf numFmtId="44" fontId="0" fillId="0" borderId="3" xfId="0" applyNumberFormat="1" applyBorder="1" applyProtection="1"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44" fontId="0" fillId="0" borderId="0" xfId="0" applyNumberFormat="1" applyProtection="1">
      <protection hidden="1"/>
    </xf>
    <xf numFmtId="0" fontId="3" fillId="0" borderId="0" xfId="0" applyFont="1" applyProtection="1">
      <protection hidden="1"/>
    </xf>
    <xf numFmtId="0" fontId="0" fillId="0" borderId="4" xfId="0" applyBorder="1" applyAlignment="1" applyProtection="1">
      <alignment horizontal="center" vertical="center" shrinkToFit="1"/>
      <protection locked="0" hidden="1"/>
    </xf>
    <xf numFmtId="0" fontId="0" fillId="0" borderId="5" xfId="0" applyBorder="1" applyAlignment="1" applyProtection="1">
      <alignment horizontal="center" vertical="center" wrapText="1"/>
      <protection locked="0" hidden="1"/>
    </xf>
    <xf numFmtId="0" fontId="0" fillId="0" borderId="6" xfId="0" applyBorder="1" applyAlignment="1" applyProtection="1">
      <alignment horizontal="center" vertical="center" wrapText="1"/>
      <protection locked="0" hidden="1"/>
    </xf>
    <xf numFmtId="0" fontId="0" fillId="0" borderId="7" xfId="0" applyBorder="1" applyAlignment="1" applyProtection="1">
      <alignment horizontal="left" vertical="center" wrapText="1" indent="1"/>
      <protection locked="0" hidden="1"/>
    </xf>
    <xf numFmtId="0" fontId="0" fillId="0" borderId="8" xfId="0" applyBorder="1" applyAlignment="1" applyProtection="1">
      <alignment horizontal="left" vertical="center" wrapText="1" indent="1"/>
      <protection locked="0" hidden="1"/>
    </xf>
    <xf numFmtId="44" fontId="0" fillId="0" borderId="2" xfId="0" applyNumberFormat="1" applyBorder="1" applyAlignment="1" applyProtection="1">
      <alignment vertical="center" shrinkToFit="1"/>
      <protection hidden="1"/>
    </xf>
    <xf numFmtId="44" fontId="2" fillId="0" borderId="0" xfId="0" applyNumberFormat="1" applyFont="1" applyAlignment="1" applyProtection="1">
      <alignment shrinkToFit="1"/>
      <protection hidden="1"/>
    </xf>
    <xf numFmtId="44" fontId="2" fillId="0" borderId="9" xfId="0" applyNumberFormat="1" applyFont="1" applyBorder="1" applyAlignment="1" applyProtection="1">
      <alignment vertical="center" shrinkToFit="1"/>
      <protection hidden="1"/>
    </xf>
    <xf numFmtId="41" fontId="2" fillId="0" borderId="10" xfId="0" applyNumberFormat="1" applyFont="1" applyBorder="1" applyAlignment="1" applyProtection="1">
      <alignment horizontal="center" shrinkToFit="1"/>
      <protection hidden="1"/>
    </xf>
    <xf numFmtId="41" fontId="2" fillId="0" borderId="11" xfId="0" applyNumberFormat="1" applyFont="1" applyBorder="1" applyAlignment="1" applyProtection="1">
      <alignment horizontal="center" vertical="center" shrinkToFit="1"/>
      <protection hidden="1"/>
    </xf>
    <xf numFmtId="41" fontId="2" fillId="0" borderId="12" xfId="0" applyNumberFormat="1" applyFont="1" applyBorder="1" applyAlignment="1" applyProtection="1">
      <alignment horizontal="center" vertical="center" shrinkToFit="1"/>
      <protection hidden="1"/>
    </xf>
    <xf numFmtId="41" fontId="2" fillId="0" borderId="13" xfId="0" applyNumberFormat="1" applyFont="1" applyBorder="1" applyAlignment="1" applyProtection="1">
      <alignment horizontal="center" vertical="center" shrinkToFit="1"/>
      <protection hidden="1"/>
    </xf>
    <xf numFmtId="14" fontId="0" fillId="0" borderId="0" xfId="0" applyNumberFormat="1" applyProtection="1">
      <protection hidden="1"/>
    </xf>
    <xf numFmtId="0" fontId="1" fillId="0" borderId="14" xfId="0" applyFont="1" applyBorder="1" applyAlignment="1" applyProtection="1">
      <alignment horizontal="center" vertical="center" wrapText="1"/>
      <protection hidden="1"/>
    </xf>
    <xf numFmtId="0" fontId="1" fillId="0" borderId="15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textRotation="90" wrapText="1"/>
      <protection hidden="1"/>
    </xf>
    <xf numFmtId="44" fontId="1" fillId="0" borderId="17" xfId="0" applyNumberFormat="1" applyFont="1" applyBorder="1" applyAlignment="1" applyProtection="1">
      <alignment horizontal="center" vertical="center" textRotation="90" wrapText="1"/>
      <protection hidden="1"/>
    </xf>
    <xf numFmtId="44" fontId="1" fillId="0" borderId="18" xfId="0" applyNumberFormat="1" applyFont="1" applyBorder="1" applyAlignment="1" applyProtection="1">
      <alignment horizontal="center" vertical="center" textRotation="90" wrapText="1"/>
      <protection hidden="1"/>
    </xf>
    <xf numFmtId="0" fontId="0" fillId="0" borderId="4" xfId="0" applyBorder="1" applyAlignment="1" applyProtection="1">
      <alignment horizontal="center"/>
      <protection locked="0" hidden="1"/>
    </xf>
    <xf numFmtId="0" fontId="0" fillId="0" borderId="19" xfId="0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 textRotation="90" wrapText="1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164" fontId="4" fillId="0" borderId="20" xfId="0" applyNumberFormat="1" applyFont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center"/>
      <protection hidden="1"/>
    </xf>
    <xf numFmtId="0" fontId="3" fillId="0" borderId="22" xfId="0" applyFont="1" applyBorder="1" applyProtection="1"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0" fontId="3" fillId="0" borderId="21" xfId="0" applyFont="1" applyBorder="1" applyAlignment="1" applyProtection="1">
      <alignment horizontal="center" vertical="center"/>
      <protection hidden="1"/>
    </xf>
    <xf numFmtId="0" fontId="3" fillId="0" borderId="21" xfId="0" applyFont="1" applyBorder="1" applyProtection="1">
      <protection hidden="1"/>
    </xf>
    <xf numFmtId="2" fontId="2" fillId="0" borderId="20" xfId="0" applyNumberFormat="1" applyFont="1" applyBorder="1" applyAlignment="1" applyProtection="1">
      <alignment horizontal="center" vertical="center" textRotation="90" wrapText="1"/>
      <protection hidden="1"/>
    </xf>
    <xf numFmtId="2" fontId="0" fillId="0" borderId="0" xfId="0" applyNumberFormat="1" applyProtection="1">
      <protection hidden="1"/>
    </xf>
    <xf numFmtId="42" fontId="4" fillId="0" borderId="20" xfId="0" applyNumberFormat="1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Protection="1">
      <protection hidden="1"/>
    </xf>
    <xf numFmtId="0" fontId="3" fillId="0" borderId="27" xfId="0" applyFont="1" applyBorder="1" applyAlignment="1" applyProtection="1">
      <alignment horizontal="left" vertical="top"/>
      <protection hidden="1"/>
    </xf>
    <xf numFmtId="165" fontId="6" fillId="0" borderId="28" xfId="0" applyNumberFormat="1" applyFont="1" applyBorder="1" applyAlignment="1" applyProtection="1">
      <alignment horizontal="left" vertical="top"/>
      <protection locked="0" hidden="1"/>
    </xf>
    <xf numFmtId="0" fontId="6" fillId="0" borderId="29" xfId="0" applyFont="1" applyBorder="1" applyAlignment="1" applyProtection="1">
      <alignment horizontal="left" vertical="top"/>
      <protection hidden="1"/>
    </xf>
    <xf numFmtId="14" fontId="6" fillId="0" borderId="28" xfId="0" applyNumberFormat="1" applyFont="1" applyBorder="1" applyAlignment="1" applyProtection="1">
      <alignment horizontal="left" vertical="top" wrapText="1"/>
      <protection hidden="1"/>
    </xf>
    <xf numFmtId="0" fontId="0" fillId="0" borderId="27" xfId="0" applyBorder="1" applyAlignment="1">
      <alignment horizontal="left" vertical="top"/>
    </xf>
    <xf numFmtId="44" fontId="6" fillId="0" borderId="26" xfId="0" applyNumberFormat="1" applyFont="1" applyBorder="1" applyAlignment="1" applyProtection="1">
      <alignment horizontal="left" vertical="top" wrapText="1"/>
      <protection hidden="1"/>
    </xf>
    <xf numFmtId="0" fontId="0" fillId="0" borderId="29" xfId="0" applyBorder="1" applyAlignment="1">
      <alignment horizontal="left" vertical="top"/>
    </xf>
    <xf numFmtId="0" fontId="3" fillId="0" borderId="29" xfId="0" applyFont="1" applyBorder="1" applyAlignment="1" applyProtection="1">
      <alignment horizontal="left" vertical="top" wrapText="1"/>
      <protection hidden="1"/>
    </xf>
    <xf numFmtId="0" fontId="6" fillId="0" borderId="28" xfId="0" applyFont="1" applyBorder="1" applyAlignment="1" applyProtection="1">
      <alignment horizontal="left" vertical="top"/>
      <protection hidden="1"/>
    </xf>
    <xf numFmtId="0" fontId="3" fillId="0" borderId="24" xfId="0" applyFont="1" applyBorder="1" applyAlignment="1" applyProtection="1">
      <protection hidden="1"/>
    </xf>
    <xf numFmtId="0" fontId="0" fillId="0" borderId="24" xfId="0" applyBorder="1" applyAlignment="1" applyProtection="1">
      <protection hidden="1"/>
    </xf>
    <xf numFmtId="2" fontId="3" fillId="0" borderId="24" xfId="0" applyNumberFormat="1" applyFont="1" applyBorder="1" applyAlignment="1" applyProtection="1">
      <protection hidden="1"/>
    </xf>
    <xf numFmtId="0" fontId="3" fillId="0" borderId="24" xfId="0" applyFont="1" applyBorder="1" applyProtection="1">
      <protection hidden="1"/>
    </xf>
    <xf numFmtId="0" fontId="3" fillId="0" borderId="30" xfId="0" applyFont="1" applyBorder="1" applyProtection="1">
      <protection hidden="1"/>
    </xf>
    <xf numFmtId="0" fontId="6" fillId="0" borderId="26" xfId="0" applyFont="1" applyBorder="1" applyAlignment="1" applyProtection="1">
      <alignment horizontal="left" vertical="top"/>
      <protection locked="0" hidden="1"/>
    </xf>
    <xf numFmtId="0" fontId="3" fillId="0" borderId="27" xfId="0" applyFont="1" applyBorder="1" applyAlignment="1" applyProtection="1">
      <alignment horizontal="left" vertical="top"/>
      <protection locked="0" hidden="1"/>
    </xf>
    <xf numFmtId="0" fontId="0" fillId="0" borderId="27" xfId="0" applyBorder="1" applyAlignment="1" applyProtection="1">
      <alignment horizontal="left" vertical="top"/>
      <protection locked="0"/>
    </xf>
    <xf numFmtId="0" fontId="5" fillId="0" borderId="24" xfId="0" applyFont="1" applyBorder="1" applyAlignment="1" applyProtection="1">
      <alignment horizontal="right" vertical="center" indent="1"/>
      <protection hidden="1"/>
    </xf>
    <xf numFmtId="0" fontId="5" fillId="0" borderId="25" xfId="0" applyFont="1" applyBorder="1" applyAlignment="1" applyProtection="1">
      <alignment horizontal="right" vertical="center" indent="1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54"/>
  <sheetViews>
    <sheetView tabSelected="1" view="pageLayout" zoomScaleNormal="100" workbookViewId="0">
      <selection activeCell="B2" sqref="B2"/>
    </sheetView>
  </sheetViews>
  <sheetFormatPr defaultRowHeight="15" outlineLevelRow="1" outlineLevelCol="1" x14ac:dyDescent="0.25"/>
  <cols>
    <col min="1" max="1" width="3" style="2" customWidth="1"/>
    <col min="2" max="2" width="26.7109375" style="2" customWidth="1"/>
    <col min="3" max="3" width="12" style="2" customWidth="1"/>
    <col min="4" max="4" width="7.7109375" style="6" customWidth="1"/>
    <col min="5" max="8" width="8.7109375" style="6" customWidth="1"/>
    <col min="9" max="17" width="7.5703125" style="6" customWidth="1"/>
    <col min="18" max="18" width="16.7109375" style="7" customWidth="1"/>
    <col min="19" max="19" width="22.7109375" style="7" customWidth="1"/>
    <col min="20" max="20" width="7.42578125" style="6" customWidth="1"/>
    <col min="21" max="21" width="40.5703125" style="2" customWidth="1"/>
    <col min="22" max="22" width="9.140625" style="2"/>
    <col min="23" max="23" width="24" style="8" customWidth="1" outlineLevel="1"/>
    <col min="24" max="28" width="9.140625" style="2" customWidth="1" outlineLevel="1"/>
    <col min="29" max="29" width="9.140625" style="40" customWidth="1" outlineLevel="1"/>
    <col min="30" max="33" width="9.140625" style="2" customWidth="1" outlineLevel="1"/>
    <col min="34" max="34" width="8.42578125" style="2" customWidth="1" outlineLevel="1"/>
    <col min="35" max="16384" width="9.140625" style="2"/>
  </cols>
  <sheetData>
    <row r="1" spans="1:39" ht="109.5" customHeight="1" x14ac:dyDescent="0.25">
      <c r="B1" s="22" t="s">
        <v>0</v>
      </c>
      <c r="C1" s="23" t="s">
        <v>1</v>
      </c>
      <c r="D1" s="24" t="s">
        <v>9</v>
      </c>
      <c r="E1" s="1" t="str">
        <f t="shared" ref="E1:L1" si="0">CONCATENATE(AA1," ",AA2,"Kč")</f>
        <v>BEE-SAFE SET 30ml koncentrátu + 750ml aplikátor 104Kč</v>
      </c>
      <c r="F1" s="1" t="str">
        <f t="shared" si="0"/>
        <v>BEE-SAFE SET 600ml a 750ml aplikátor 840Kč</v>
      </c>
      <c r="G1" s="1" t="str">
        <f>CONCATENATE(AC1," ",AC2,"Kč")</f>
        <v>Formic Pro 68,2 g proužky do úlů - 1 ks 56Kč</v>
      </c>
      <c r="H1" s="1" t="str">
        <f t="shared" si="0"/>
        <v>Formidol 41 proužky do úlu - 1 deska 22Kč</v>
      </c>
      <c r="I1" s="1" t="str">
        <f t="shared" si="0"/>
        <v>Formidol 81 proužky do úlu - nedělitelné balení po 4ks 168Kč</v>
      </c>
      <c r="J1" s="1" t="str">
        <f t="shared" si="0"/>
        <v>Gabon Flum 4mg 10Kč</v>
      </c>
      <c r="K1" s="1" t="str">
        <f t="shared" si="0"/>
        <v>M1 AER 240mg/ml lahvička 2,5 ml 58Kč</v>
      </c>
      <c r="L1" s="1" t="str">
        <f t="shared" si="0"/>
        <v>MP10 FUM 24mg/ml lahvička 5ml + 50 ks  fumig. pásků 103Kč</v>
      </c>
      <c r="M1" s="1" t="str">
        <f>CONCATENATE(AI1," ",AI2,"Kč")</f>
        <v>Varidol 125 mg/ml    5 ml lahvička  37Kč</v>
      </c>
      <c r="N1" s="1" t="str">
        <f>CONCATENATE(AJ1," ",AJ2,"Kč")</f>
        <v>Varidol 125 mg/ml   (5 ml lahvička+ 50 fumig. pásků) 82Kč</v>
      </c>
      <c r="O1" s="1" t="str">
        <f>CONCATENATE(AK1," ",AK2,"Kč")</f>
        <v>Varromed 5mg/ml + 44mg/ml disperze do úlu 420Kč</v>
      </c>
      <c r="P1" s="1" t="str">
        <f>CONCATENATE(AL1," ",AL2,"Kč")</f>
        <v xml:space="preserve"> Kč</v>
      </c>
      <c r="Q1" s="1" t="str">
        <f>CONCATENATE(AM1," ",AM2,"Kč")</f>
        <v xml:space="preserve"> Kč</v>
      </c>
      <c r="R1" s="25" t="s">
        <v>2</v>
      </c>
      <c r="S1" s="26" t="s">
        <v>3</v>
      </c>
      <c r="T1" s="24" t="s">
        <v>21</v>
      </c>
      <c r="W1" s="36"/>
      <c r="Y1" s="21">
        <f ca="1">TODAY()</f>
        <v>44619</v>
      </c>
      <c r="Z1" s="30" t="s">
        <v>7</v>
      </c>
      <c r="AA1" s="30" t="s">
        <v>20</v>
      </c>
      <c r="AB1" s="30" t="s">
        <v>13</v>
      </c>
      <c r="AC1" s="30" t="s">
        <v>14</v>
      </c>
      <c r="AD1" s="39" t="s">
        <v>23</v>
      </c>
      <c r="AE1" s="30" t="s">
        <v>22</v>
      </c>
      <c r="AF1" s="30" t="s">
        <v>15</v>
      </c>
      <c r="AG1" s="30" t="s">
        <v>16</v>
      </c>
      <c r="AH1" s="30" t="s">
        <v>17</v>
      </c>
      <c r="AI1" s="30" t="s">
        <v>18</v>
      </c>
      <c r="AJ1" s="30" t="s">
        <v>10</v>
      </c>
      <c r="AK1" s="30" t="s">
        <v>19</v>
      </c>
      <c r="AL1" s="30"/>
      <c r="AM1" s="30"/>
    </row>
    <row r="2" spans="1:39" ht="55.5" customHeight="1" x14ac:dyDescent="0.25">
      <c r="A2" s="29">
        <v>1</v>
      </c>
      <c r="B2" s="12"/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4">
        <f>E2*AA2+F2*AB2+G2*AC2+H2*AD2+I2*AE2+J2*AF2+K2*AG2+L2*AH2+M2*AI2+N2*AJ2+O2*AK2+P2*AL2+Q2*AM2</f>
        <v>0</v>
      </c>
      <c r="S2" s="3"/>
      <c r="T2" s="27"/>
      <c r="W2" s="37"/>
      <c r="Z2" s="31" t="s">
        <v>8</v>
      </c>
      <c r="AA2" s="32">
        <v>104</v>
      </c>
      <c r="AB2" s="32">
        <v>840</v>
      </c>
      <c r="AC2" s="32">
        <v>56</v>
      </c>
      <c r="AD2" s="41">
        <v>22</v>
      </c>
      <c r="AE2" s="32">
        <v>168</v>
      </c>
      <c r="AF2" s="32">
        <v>10</v>
      </c>
      <c r="AG2" s="32">
        <v>58</v>
      </c>
      <c r="AH2" s="32">
        <v>103</v>
      </c>
      <c r="AI2" s="32">
        <v>37</v>
      </c>
      <c r="AJ2" s="32">
        <v>82</v>
      </c>
      <c r="AK2" s="32">
        <v>420</v>
      </c>
      <c r="AL2" s="32"/>
      <c r="AM2" s="32"/>
    </row>
    <row r="3" spans="1:39" ht="55.5" customHeight="1" x14ac:dyDescent="0.25">
      <c r="A3" s="29">
        <v>2</v>
      </c>
      <c r="B3" s="12"/>
      <c r="C3" s="10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4">
        <f t="shared" ref="R3:R21" si="1">E3*AA3+F3*AB3+G3*AC3+H3*AD3+I3*AE3+J3*AF3+K3*AG3+L3*AH3+M3*AI3+N3*AJ3+O3*AK3+P3*AL3+Q3*AM3</f>
        <v>0</v>
      </c>
      <c r="S3" s="3"/>
      <c r="T3" s="27"/>
      <c r="W3" s="37"/>
      <c r="AA3" s="32">
        <v>104</v>
      </c>
      <c r="AB3" s="32">
        <v>840</v>
      </c>
      <c r="AC3" s="32">
        <v>56</v>
      </c>
      <c r="AD3" s="41">
        <v>22</v>
      </c>
      <c r="AE3" s="32">
        <v>168</v>
      </c>
      <c r="AF3" s="32">
        <v>10</v>
      </c>
      <c r="AG3" s="32">
        <v>58</v>
      </c>
      <c r="AH3" s="32">
        <v>103</v>
      </c>
      <c r="AI3" s="32">
        <v>37</v>
      </c>
      <c r="AJ3" s="32">
        <v>82</v>
      </c>
      <c r="AK3" s="32">
        <v>420</v>
      </c>
      <c r="AL3" s="32"/>
      <c r="AM3" s="32"/>
    </row>
    <row r="4" spans="1:39" ht="55.5" customHeight="1" x14ac:dyDescent="0.25">
      <c r="A4" s="29">
        <v>3</v>
      </c>
      <c r="B4" s="12"/>
      <c r="C4" s="10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4">
        <f t="shared" si="1"/>
        <v>0</v>
      </c>
      <c r="S4" s="3"/>
      <c r="T4" s="27"/>
      <c r="W4" s="37"/>
      <c r="AA4" s="32">
        <v>104</v>
      </c>
      <c r="AB4" s="32">
        <v>840</v>
      </c>
      <c r="AC4" s="32">
        <v>56</v>
      </c>
      <c r="AD4" s="41">
        <v>22</v>
      </c>
      <c r="AE4" s="32">
        <v>168</v>
      </c>
      <c r="AF4" s="32">
        <v>10</v>
      </c>
      <c r="AG4" s="32">
        <v>58</v>
      </c>
      <c r="AH4" s="32">
        <v>103</v>
      </c>
      <c r="AI4" s="32">
        <v>37</v>
      </c>
      <c r="AJ4" s="32">
        <v>82</v>
      </c>
      <c r="AK4" s="32">
        <v>420</v>
      </c>
      <c r="AL4" s="32"/>
      <c r="AM4" s="32"/>
    </row>
    <row r="5" spans="1:39" ht="55.5" customHeight="1" x14ac:dyDescent="0.25">
      <c r="A5" s="29">
        <v>4</v>
      </c>
      <c r="B5" s="12"/>
      <c r="C5" s="10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4">
        <f t="shared" si="1"/>
        <v>0</v>
      </c>
      <c r="S5" s="3"/>
      <c r="T5" s="27"/>
      <c r="W5" s="37"/>
      <c r="AA5" s="32">
        <v>104</v>
      </c>
      <c r="AB5" s="32">
        <v>840</v>
      </c>
      <c r="AC5" s="32">
        <v>56</v>
      </c>
      <c r="AD5" s="41">
        <v>22</v>
      </c>
      <c r="AE5" s="32">
        <v>168</v>
      </c>
      <c r="AF5" s="32">
        <v>10</v>
      </c>
      <c r="AG5" s="32">
        <v>58</v>
      </c>
      <c r="AH5" s="32">
        <v>103</v>
      </c>
      <c r="AI5" s="32">
        <v>37</v>
      </c>
      <c r="AJ5" s="32">
        <v>82</v>
      </c>
      <c r="AK5" s="32">
        <v>420</v>
      </c>
      <c r="AL5" s="32"/>
      <c r="AM5" s="32"/>
    </row>
    <row r="6" spans="1:39" ht="55.5" customHeight="1" x14ac:dyDescent="0.25">
      <c r="A6" s="29">
        <v>5</v>
      </c>
      <c r="B6" s="12"/>
      <c r="C6" s="10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4">
        <f t="shared" si="1"/>
        <v>0</v>
      </c>
      <c r="S6" s="3"/>
      <c r="T6" s="27"/>
      <c r="W6" s="37"/>
      <c r="AA6" s="32">
        <v>104</v>
      </c>
      <c r="AB6" s="32">
        <v>840</v>
      </c>
      <c r="AC6" s="32">
        <v>56</v>
      </c>
      <c r="AD6" s="41">
        <v>22</v>
      </c>
      <c r="AE6" s="32">
        <v>168</v>
      </c>
      <c r="AF6" s="32">
        <v>10</v>
      </c>
      <c r="AG6" s="32">
        <v>58</v>
      </c>
      <c r="AH6" s="32">
        <v>103</v>
      </c>
      <c r="AI6" s="32">
        <v>37</v>
      </c>
      <c r="AJ6" s="32">
        <v>82</v>
      </c>
      <c r="AK6" s="32">
        <v>420</v>
      </c>
      <c r="AL6" s="32"/>
      <c r="AM6" s="32"/>
    </row>
    <row r="7" spans="1:39" ht="55.5" customHeight="1" x14ac:dyDescent="0.25">
      <c r="A7" s="29">
        <v>6</v>
      </c>
      <c r="B7" s="12"/>
      <c r="C7" s="10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4">
        <f t="shared" si="1"/>
        <v>0</v>
      </c>
      <c r="S7" s="3"/>
      <c r="T7" s="27"/>
      <c r="W7" s="37"/>
      <c r="AA7" s="32">
        <v>104</v>
      </c>
      <c r="AB7" s="32">
        <v>840</v>
      </c>
      <c r="AC7" s="32">
        <v>56</v>
      </c>
      <c r="AD7" s="41">
        <v>22</v>
      </c>
      <c r="AE7" s="32">
        <v>168</v>
      </c>
      <c r="AF7" s="32">
        <v>10</v>
      </c>
      <c r="AG7" s="32">
        <v>58</v>
      </c>
      <c r="AH7" s="32">
        <v>103</v>
      </c>
      <c r="AI7" s="32">
        <v>37</v>
      </c>
      <c r="AJ7" s="32">
        <v>82</v>
      </c>
      <c r="AK7" s="32">
        <v>420</v>
      </c>
      <c r="AL7" s="32"/>
      <c r="AM7" s="32"/>
    </row>
    <row r="8" spans="1:39" ht="55.5" customHeight="1" x14ac:dyDescent="0.25">
      <c r="A8" s="29">
        <v>7</v>
      </c>
      <c r="B8" s="12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4">
        <f t="shared" si="1"/>
        <v>0</v>
      </c>
      <c r="S8" s="3"/>
      <c r="T8" s="27"/>
      <c r="W8" s="33"/>
      <c r="AA8" s="32">
        <v>104</v>
      </c>
      <c r="AB8" s="32">
        <v>840</v>
      </c>
      <c r="AC8" s="32">
        <v>56</v>
      </c>
      <c r="AD8" s="41">
        <v>22</v>
      </c>
      <c r="AE8" s="32">
        <v>168</v>
      </c>
      <c r="AF8" s="32">
        <v>10</v>
      </c>
      <c r="AG8" s="32">
        <v>58</v>
      </c>
      <c r="AH8" s="32">
        <v>103</v>
      </c>
      <c r="AI8" s="32">
        <v>37</v>
      </c>
      <c r="AJ8" s="32">
        <v>82</v>
      </c>
      <c r="AK8" s="32">
        <v>420</v>
      </c>
      <c r="AL8" s="32"/>
      <c r="AM8" s="32"/>
    </row>
    <row r="9" spans="1:39" ht="55.5" customHeight="1" x14ac:dyDescent="0.25">
      <c r="A9" s="29">
        <v>8</v>
      </c>
      <c r="B9" s="12"/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4">
        <f t="shared" si="1"/>
        <v>0</v>
      </c>
      <c r="S9" s="3"/>
      <c r="T9" s="27"/>
      <c r="W9" s="33"/>
      <c r="AA9" s="32">
        <v>104</v>
      </c>
      <c r="AB9" s="32">
        <v>840</v>
      </c>
      <c r="AC9" s="32">
        <v>56</v>
      </c>
      <c r="AD9" s="41">
        <v>22</v>
      </c>
      <c r="AE9" s="32">
        <v>168</v>
      </c>
      <c r="AF9" s="32">
        <v>10</v>
      </c>
      <c r="AG9" s="32">
        <v>58</v>
      </c>
      <c r="AH9" s="32">
        <v>103</v>
      </c>
      <c r="AI9" s="32">
        <v>37</v>
      </c>
      <c r="AJ9" s="32">
        <v>82</v>
      </c>
      <c r="AK9" s="32">
        <v>420</v>
      </c>
      <c r="AL9" s="32"/>
      <c r="AM9" s="32"/>
    </row>
    <row r="10" spans="1:39" ht="55.5" customHeight="1" x14ac:dyDescent="0.25">
      <c r="A10" s="29">
        <v>9</v>
      </c>
      <c r="B10" s="12"/>
      <c r="C10" s="1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4">
        <f t="shared" si="1"/>
        <v>0</v>
      </c>
      <c r="S10" s="3"/>
      <c r="T10" s="27"/>
      <c r="W10" s="37"/>
      <c r="AA10" s="32">
        <v>104</v>
      </c>
      <c r="AB10" s="32">
        <v>840</v>
      </c>
      <c r="AC10" s="32">
        <v>56</v>
      </c>
      <c r="AD10" s="41">
        <v>22</v>
      </c>
      <c r="AE10" s="32">
        <v>168</v>
      </c>
      <c r="AF10" s="32">
        <v>10</v>
      </c>
      <c r="AG10" s="32">
        <v>58</v>
      </c>
      <c r="AH10" s="32">
        <v>103</v>
      </c>
      <c r="AI10" s="32">
        <v>37</v>
      </c>
      <c r="AJ10" s="32">
        <v>82</v>
      </c>
      <c r="AK10" s="32">
        <v>420</v>
      </c>
      <c r="AL10" s="32"/>
      <c r="AM10" s="32"/>
    </row>
    <row r="11" spans="1:39" ht="56.25" customHeight="1" x14ac:dyDescent="0.25">
      <c r="A11" s="29">
        <v>10</v>
      </c>
      <c r="B11" s="12"/>
      <c r="C11" s="10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4">
        <f t="shared" si="1"/>
        <v>0</v>
      </c>
      <c r="S11" s="3"/>
      <c r="T11" s="27"/>
      <c r="W11" s="37"/>
      <c r="AA11" s="32">
        <v>104</v>
      </c>
      <c r="AB11" s="32">
        <v>840</v>
      </c>
      <c r="AC11" s="32">
        <v>56</v>
      </c>
      <c r="AD11" s="41">
        <v>22</v>
      </c>
      <c r="AE11" s="32">
        <v>168</v>
      </c>
      <c r="AF11" s="32">
        <v>10</v>
      </c>
      <c r="AG11" s="32">
        <v>58</v>
      </c>
      <c r="AH11" s="32">
        <v>103</v>
      </c>
      <c r="AI11" s="32">
        <v>37</v>
      </c>
      <c r="AJ11" s="32">
        <v>82</v>
      </c>
      <c r="AK11" s="32">
        <v>420</v>
      </c>
      <c r="AL11" s="32"/>
      <c r="AM11" s="32"/>
    </row>
    <row r="12" spans="1:39" ht="55.5" customHeight="1" outlineLevel="1" x14ac:dyDescent="0.25">
      <c r="A12" s="29">
        <v>11</v>
      </c>
      <c r="B12" s="12"/>
      <c r="C12" s="1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14">
        <f t="shared" si="1"/>
        <v>0</v>
      </c>
      <c r="S12" s="3"/>
      <c r="T12" s="27"/>
      <c r="W12" s="37"/>
      <c r="AA12" s="32">
        <v>104</v>
      </c>
      <c r="AB12" s="32">
        <v>840</v>
      </c>
      <c r="AC12" s="32">
        <v>56</v>
      </c>
      <c r="AD12" s="41">
        <v>22</v>
      </c>
      <c r="AE12" s="32">
        <v>168</v>
      </c>
      <c r="AF12" s="32">
        <v>10</v>
      </c>
      <c r="AG12" s="32">
        <v>58</v>
      </c>
      <c r="AH12" s="32">
        <v>103</v>
      </c>
      <c r="AI12" s="32">
        <v>37</v>
      </c>
      <c r="AJ12" s="32">
        <v>82</v>
      </c>
      <c r="AK12" s="32">
        <v>420</v>
      </c>
      <c r="AL12" s="32"/>
      <c r="AM12" s="32"/>
    </row>
    <row r="13" spans="1:39" ht="55.5" customHeight="1" outlineLevel="1" x14ac:dyDescent="0.25">
      <c r="A13" s="29">
        <v>12</v>
      </c>
      <c r="B13" s="12"/>
      <c r="C13" s="10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4">
        <f t="shared" si="1"/>
        <v>0</v>
      </c>
      <c r="S13" s="3"/>
      <c r="T13" s="27"/>
      <c r="W13" s="37"/>
      <c r="AA13" s="32">
        <v>104</v>
      </c>
      <c r="AB13" s="32">
        <v>840</v>
      </c>
      <c r="AC13" s="32">
        <v>56</v>
      </c>
      <c r="AD13" s="41">
        <v>22</v>
      </c>
      <c r="AE13" s="32">
        <v>168</v>
      </c>
      <c r="AF13" s="32">
        <v>10</v>
      </c>
      <c r="AG13" s="32">
        <v>58</v>
      </c>
      <c r="AH13" s="32">
        <v>103</v>
      </c>
      <c r="AI13" s="32">
        <v>37</v>
      </c>
      <c r="AJ13" s="32">
        <v>82</v>
      </c>
      <c r="AK13" s="32">
        <v>420</v>
      </c>
      <c r="AL13" s="32"/>
      <c r="AM13" s="32"/>
    </row>
    <row r="14" spans="1:39" ht="55.5" customHeight="1" outlineLevel="1" x14ac:dyDescent="0.25">
      <c r="A14" s="29">
        <v>13</v>
      </c>
      <c r="B14" s="12"/>
      <c r="C14" s="1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4">
        <f t="shared" si="1"/>
        <v>0</v>
      </c>
      <c r="S14" s="3"/>
      <c r="T14" s="27"/>
      <c r="W14" s="37"/>
      <c r="AA14" s="32">
        <v>104</v>
      </c>
      <c r="AB14" s="32">
        <v>840</v>
      </c>
      <c r="AC14" s="32">
        <v>56</v>
      </c>
      <c r="AD14" s="41">
        <v>22</v>
      </c>
      <c r="AE14" s="32">
        <v>168</v>
      </c>
      <c r="AF14" s="32">
        <v>10</v>
      </c>
      <c r="AG14" s="32">
        <v>58</v>
      </c>
      <c r="AH14" s="32">
        <v>103</v>
      </c>
      <c r="AI14" s="32">
        <v>37</v>
      </c>
      <c r="AJ14" s="32">
        <v>82</v>
      </c>
      <c r="AK14" s="32">
        <v>420</v>
      </c>
      <c r="AL14" s="32"/>
      <c r="AM14" s="32"/>
    </row>
    <row r="15" spans="1:39" ht="55.5" customHeight="1" outlineLevel="1" x14ac:dyDescent="0.25">
      <c r="A15" s="29">
        <v>14</v>
      </c>
      <c r="B15" s="12"/>
      <c r="C15" s="10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4">
        <f t="shared" si="1"/>
        <v>0</v>
      </c>
      <c r="S15" s="3"/>
      <c r="T15" s="27"/>
      <c r="W15" s="33"/>
      <c r="AA15" s="32">
        <v>104</v>
      </c>
      <c r="AB15" s="32">
        <v>840</v>
      </c>
      <c r="AC15" s="32">
        <v>56</v>
      </c>
      <c r="AD15" s="41">
        <v>22</v>
      </c>
      <c r="AE15" s="32">
        <v>168</v>
      </c>
      <c r="AF15" s="32">
        <v>10</v>
      </c>
      <c r="AG15" s="32">
        <v>58</v>
      </c>
      <c r="AH15" s="32">
        <v>103</v>
      </c>
      <c r="AI15" s="32">
        <v>37</v>
      </c>
      <c r="AJ15" s="32">
        <v>82</v>
      </c>
      <c r="AK15" s="32">
        <v>420</v>
      </c>
      <c r="AL15" s="32"/>
      <c r="AM15" s="32"/>
    </row>
    <row r="16" spans="1:39" ht="55.5" customHeight="1" outlineLevel="1" x14ac:dyDescent="0.25">
      <c r="A16" s="29">
        <v>15</v>
      </c>
      <c r="B16" s="12"/>
      <c r="C16" s="10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4">
        <f t="shared" si="1"/>
        <v>0</v>
      </c>
      <c r="S16" s="3"/>
      <c r="T16" s="27"/>
      <c r="W16" s="37"/>
      <c r="AA16" s="32">
        <v>104</v>
      </c>
      <c r="AB16" s="32">
        <v>840</v>
      </c>
      <c r="AC16" s="32">
        <v>56</v>
      </c>
      <c r="AD16" s="41">
        <v>22</v>
      </c>
      <c r="AE16" s="32">
        <v>168</v>
      </c>
      <c r="AF16" s="32">
        <v>10</v>
      </c>
      <c r="AG16" s="32">
        <v>58</v>
      </c>
      <c r="AH16" s="32">
        <v>103</v>
      </c>
      <c r="AI16" s="32">
        <v>37</v>
      </c>
      <c r="AJ16" s="32">
        <v>82</v>
      </c>
      <c r="AK16" s="32">
        <v>420</v>
      </c>
      <c r="AL16" s="32"/>
      <c r="AM16" s="32"/>
    </row>
    <row r="17" spans="1:39" ht="55.5" customHeight="1" outlineLevel="1" x14ac:dyDescent="0.25">
      <c r="A17" s="29">
        <v>16</v>
      </c>
      <c r="B17" s="12"/>
      <c r="C17" s="10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4">
        <f t="shared" si="1"/>
        <v>0</v>
      </c>
      <c r="S17" s="3"/>
      <c r="T17" s="27"/>
      <c r="W17" s="34"/>
      <c r="AA17" s="32">
        <v>104</v>
      </c>
      <c r="AB17" s="32">
        <v>840</v>
      </c>
      <c r="AC17" s="32">
        <v>56</v>
      </c>
      <c r="AD17" s="41">
        <v>22</v>
      </c>
      <c r="AE17" s="32">
        <v>168</v>
      </c>
      <c r="AF17" s="32">
        <v>10</v>
      </c>
      <c r="AG17" s="32">
        <v>58</v>
      </c>
      <c r="AH17" s="32">
        <v>103</v>
      </c>
      <c r="AI17" s="32">
        <v>37</v>
      </c>
      <c r="AJ17" s="32">
        <v>82</v>
      </c>
      <c r="AK17" s="32">
        <v>420</v>
      </c>
      <c r="AL17" s="32"/>
      <c r="AM17" s="32"/>
    </row>
    <row r="18" spans="1:39" ht="55.5" customHeight="1" outlineLevel="1" x14ac:dyDescent="0.25">
      <c r="A18" s="29">
        <v>17</v>
      </c>
      <c r="B18" s="12"/>
      <c r="C18" s="10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4">
        <f t="shared" si="1"/>
        <v>0</v>
      </c>
      <c r="S18" s="3"/>
      <c r="T18" s="27"/>
      <c r="W18" s="33"/>
      <c r="AA18" s="32">
        <v>104</v>
      </c>
      <c r="AB18" s="32">
        <v>840</v>
      </c>
      <c r="AC18" s="32">
        <v>56</v>
      </c>
      <c r="AD18" s="41">
        <v>22</v>
      </c>
      <c r="AE18" s="32">
        <v>168</v>
      </c>
      <c r="AF18" s="32">
        <v>10</v>
      </c>
      <c r="AG18" s="32">
        <v>58</v>
      </c>
      <c r="AH18" s="32">
        <v>103</v>
      </c>
      <c r="AI18" s="32">
        <v>37</v>
      </c>
      <c r="AJ18" s="32">
        <v>82</v>
      </c>
      <c r="AK18" s="32">
        <v>420</v>
      </c>
      <c r="AL18" s="32"/>
      <c r="AM18" s="32"/>
    </row>
    <row r="19" spans="1:39" ht="55.5" customHeight="1" outlineLevel="1" x14ac:dyDescent="0.25">
      <c r="A19" s="29">
        <v>18</v>
      </c>
      <c r="B19" s="12"/>
      <c r="C19" s="10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14">
        <f t="shared" si="1"/>
        <v>0</v>
      </c>
      <c r="S19" s="3"/>
      <c r="T19" s="27"/>
      <c r="W19" s="33"/>
      <c r="AA19" s="32">
        <v>104</v>
      </c>
      <c r="AB19" s="32">
        <v>840</v>
      </c>
      <c r="AC19" s="32">
        <v>56</v>
      </c>
      <c r="AD19" s="41">
        <v>22</v>
      </c>
      <c r="AE19" s="32">
        <v>168</v>
      </c>
      <c r="AF19" s="32">
        <v>10</v>
      </c>
      <c r="AG19" s="32">
        <v>58</v>
      </c>
      <c r="AH19" s="32">
        <v>103</v>
      </c>
      <c r="AI19" s="32">
        <v>37</v>
      </c>
      <c r="AJ19" s="32">
        <v>82</v>
      </c>
      <c r="AK19" s="32">
        <v>420</v>
      </c>
      <c r="AL19" s="32"/>
      <c r="AM19" s="32"/>
    </row>
    <row r="20" spans="1:39" ht="55.5" customHeight="1" outlineLevel="1" x14ac:dyDescent="0.25">
      <c r="A20" s="29">
        <v>19</v>
      </c>
      <c r="B20" s="12"/>
      <c r="C20" s="10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4">
        <f>E20*AA20+F20*AB20+G20*AC20+H20*AD20+I20*AE20+J20*AF20+K20*AG20+L20*AH20+M20*AI20+N20*AJ20+O20*AK20+P20*AL20+Q20*AM20</f>
        <v>0</v>
      </c>
      <c r="S20" s="3"/>
      <c r="T20" s="27"/>
      <c r="W20" s="38"/>
      <c r="AA20" s="32">
        <v>104</v>
      </c>
      <c r="AB20" s="32">
        <v>840</v>
      </c>
      <c r="AC20" s="32">
        <v>56</v>
      </c>
      <c r="AD20" s="41">
        <v>22</v>
      </c>
      <c r="AE20" s="32">
        <v>168</v>
      </c>
      <c r="AF20" s="32">
        <v>10</v>
      </c>
      <c r="AG20" s="32">
        <v>58</v>
      </c>
      <c r="AH20" s="32">
        <v>103</v>
      </c>
      <c r="AI20" s="32">
        <v>37</v>
      </c>
      <c r="AJ20" s="32">
        <v>82</v>
      </c>
      <c r="AK20" s="32">
        <v>420</v>
      </c>
      <c r="AL20" s="32"/>
      <c r="AM20" s="32"/>
    </row>
    <row r="21" spans="1:39" ht="55.5" customHeight="1" outlineLevel="1" thickBot="1" x14ac:dyDescent="0.3">
      <c r="A21" s="29">
        <v>20</v>
      </c>
      <c r="B21" s="13"/>
      <c r="C21" s="11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4">
        <f t="shared" si="1"/>
        <v>0</v>
      </c>
      <c r="S21" s="4"/>
      <c r="T21" s="28"/>
      <c r="W21" s="35"/>
      <c r="AA21" s="32">
        <v>104</v>
      </c>
      <c r="AB21" s="32">
        <v>840</v>
      </c>
      <c r="AC21" s="32">
        <v>56</v>
      </c>
      <c r="AD21" s="41">
        <v>22</v>
      </c>
      <c r="AE21" s="32">
        <v>168</v>
      </c>
      <c r="AF21" s="32">
        <v>10</v>
      </c>
      <c r="AG21" s="32">
        <v>58</v>
      </c>
      <c r="AH21" s="32">
        <v>103</v>
      </c>
      <c r="AI21" s="32">
        <v>37</v>
      </c>
      <c r="AJ21" s="32">
        <v>82</v>
      </c>
      <c r="AK21" s="32">
        <v>420</v>
      </c>
      <c r="AL21" s="32"/>
      <c r="AM21" s="32"/>
    </row>
    <row r="22" spans="1:39" s="5" customFormat="1" ht="38.25" customHeight="1" thickTop="1" thickBot="1" x14ac:dyDescent="0.25">
      <c r="B22" s="60" t="s">
        <v>4</v>
      </c>
      <c r="C22" s="61"/>
      <c r="D22" s="18">
        <f t="shared" ref="D22:K22" si="2">SUM(D2:D21)</f>
        <v>0</v>
      </c>
      <c r="E22" s="19">
        <f t="shared" si="2"/>
        <v>0</v>
      </c>
      <c r="F22" s="19">
        <f t="shared" si="2"/>
        <v>0</v>
      </c>
      <c r="G22" s="19">
        <f t="shared" si="2"/>
        <v>0</v>
      </c>
      <c r="H22" s="19">
        <f t="shared" si="2"/>
        <v>0</v>
      </c>
      <c r="I22" s="19">
        <f t="shared" si="2"/>
        <v>0</v>
      </c>
      <c r="J22" s="19">
        <f t="shared" si="2"/>
        <v>0</v>
      </c>
      <c r="K22" s="19">
        <f t="shared" si="2"/>
        <v>0</v>
      </c>
      <c r="L22" s="20">
        <f t="shared" ref="L22:R22" si="3">SUM(L2:L21)</f>
        <v>0</v>
      </c>
      <c r="M22" s="20">
        <f t="shared" si="3"/>
        <v>0</v>
      </c>
      <c r="N22" s="20">
        <f t="shared" si="3"/>
        <v>0</v>
      </c>
      <c r="O22" s="20">
        <f t="shared" si="3"/>
        <v>0</v>
      </c>
      <c r="P22" s="20">
        <f t="shared" si="3"/>
        <v>0</v>
      </c>
      <c r="Q22" s="20">
        <f t="shared" si="3"/>
        <v>0</v>
      </c>
      <c r="R22" s="16">
        <f t="shared" si="3"/>
        <v>0</v>
      </c>
      <c r="S22" s="15"/>
      <c r="T22" s="17">
        <f>SUM(T2:T21)</f>
        <v>0</v>
      </c>
      <c r="AA22" s="32">
        <v>104</v>
      </c>
      <c r="AB22" s="32">
        <v>840</v>
      </c>
      <c r="AC22" s="32">
        <v>56</v>
      </c>
      <c r="AD22" s="41">
        <v>22</v>
      </c>
      <c r="AE22" s="32">
        <v>168</v>
      </c>
      <c r="AF22" s="32">
        <v>10</v>
      </c>
      <c r="AG22" s="32">
        <v>58</v>
      </c>
      <c r="AH22" s="32">
        <v>103</v>
      </c>
      <c r="AI22" s="32">
        <v>37</v>
      </c>
      <c r="AJ22" s="32">
        <v>82</v>
      </c>
      <c r="AK22" s="32">
        <v>420</v>
      </c>
      <c r="AL22" s="32"/>
      <c r="AM22" s="32"/>
    </row>
    <row r="23" spans="1:39" ht="9.75" customHeight="1" thickTop="1" x14ac:dyDescent="0.25"/>
    <row r="24" spans="1:39" ht="15.75" thickBot="1" x14ac:dyDescent="0.3"/>
    <row r="25" spans="1:39" s="8" customFormat="1" ht="38.25" x14ac:dyDescent="0.25">
      <c r="A25" s="42"/>
      <c r="B25" s="57" t="s">
        <v>11</v>
      </c>
      <c r="C25" s="43"/>
      <c r="D25" s="44"/>
      <c r="E25" s="45" t="s">
        <v>5</v>
      </c>
      <c r="F25" s="58"/>
      <c r="G25" s="46"/>
      <c r="H25" s="45" t="s">
        <v>6</v>
      </c>
      <c r="I25" s="43"/>
      <c r="J25" s="47"/>
      <c r="K25" s="43"/>
      <c r="L25" s="47"/>
      <c r="M25" s="48" t="s">
        <v>12</v>
      </c>
      <c r="N25" s="43"/>
      <c r="O25" s="47"/>
      <c r="P25" s="47"/>
      <c r="Q25" s="49" t="s">
        <v>5</v>
      </c>
      <c r="R25" s="59"/>
      <c r="S25" s="50" t="s">
        <v>6</v>
      </c>
      <c r="T25" s="51"/>
      <c r="U25" s="52"/>
      <c r="V25" s="53"/>
      <c r="W25" s="52"/>
      <c r="X25" s="53"/>
      <c r="Y25" s="52"/>
      <c r="Z25" s="52"/>
      <c r="AA25" s="52"/>
      <c r="AB25" s="52"/>
      <c r="AC25" s="54"/>
      <c r="AD25" s="52"/>
      <c r="AE25" s="52"/>
      <c r="AF25" s="52"/>
      <c r="AG25" s="52"/>
      <c r="AH25" s="52"/>
      <c r="AI25" s="52"/>
      <c r="AJ25" s="52"/>
      <c r="AK25" s="55"/>
      <c r="AL25" s="55"/>
      <c r="AM25" s="56"/>
    </row>
    <row r="26" spans="1:39" x14ac:dyDescent="0.25">
      <c r="V26" s="8"/>
      <c r="X26" s="8"/>
    </row>
    <row r="36" spans="23:23" x14ac:dyDescent="0.25">
      <c r="W36" s="2"/>
    </row>
    <row r="37" spans="23:23" x14ac:dyDescent="0.25">
      <c r="W37" s="2"/>
    </row>
    <row r="38" spans="23:23" x14ac:dyDescent="0.25">
      <c r="W38" s="2"/>
    </row>
    <row r="39" spans="23:23" x14ac:dyDescent="0.25">
      <c r="W39" s="2"/>
    </row>
    <row r="40" spans="23:23" x14ac:dyDescent="0.25">
      <c r="W40" s="2"/>
    </row>
    <row r="41" spans="23:23" x14ac:dyDescent="0.25">
      <c r="W41" s="2"/>
    </row>
    <row r="42" spans="23:23" x14ac:dyDescent="0.25">
      <c r="W42" s="2"/>
    </row>
    <row r="43" spans="23:23" x14ac:dyDescent="0.25">
      <c r="W43" s="2"/>
    </row>
    <row r="44" spans="23:23" x14ac:dyDescent="0.25">
      <c r="W44" s="2"/>
    </row>
    <row r="45" spans="23:23" x14ac:dyDescent="0.25">
      <c r="W45" s="2"/>
    </row>
    <row r="46" spans="23:23" x14ac:dyDescent="0.25">
      <c r="W46" s="2"/>
    </row>
    <row r="47" spans="23:23" x14ac:dyDescent="0.25">
      <c r="W47" s="2"/>
    </row>
    <row r="48" spans="23:23" x14ac:dyDescent="0.25">
      <c r="W48" s="2"/>
    </row>
    <row r="49" spans="23:23" x14ac:dyDescent="0.25">
      <c r="W49" s="2"/>
    </row>
    <row r="50" spans="23:23" x14ac:dyDescent="0.25">
      <c r="W50" s="2"/>
    </row>
    <row r="51" spans="23:23" x14ac:dyDescent="0.25">
      <c r="W51" s="2"/>
    </row>
    <row r="52" spans="23:23" x14ac:dyDescent="0.25">
      <c r="W52" s="2"/>
    </row>
    <row r="53" spans="23:23" x14ac:dyDescent="0.25">
      <c r="W53" s="2"/>
    </row>
    <row r="54" spans="23:23" x14ac:dyDescent="0.25">
      <c r="W54" s="2"/>
    </row>
  </sheetData>
  <sheetProtection sheet="1" objects="1" scenarios="1" selectLockedCells="1"/>
  <mergeCells count="1">
    <mergeCell ref="B22:C22"/>
  </mergeCells>
  <dataValidations count="11">
    <dataValidation type="date" errorStyle="warning" operator="equal" allowBlank="1" showInputMessage="1" showErrorMessage="1" errorTitle="Nesprávné datum" error="Nezapsali jste dnešní datum!" sqref="D25">
      <formula1>Y1</formula1>
    </dataValidation>
    <dataValidation type="date" errorStyle="warning" operator="equal" allowBlank="1" showInputMessage="1" showErrorMessage="1" errorTitle="Nezadali jste správně datum" error="Zkontrolujte prosím, zda zadáváte aktuální datum!" sqref="G25">
      <formula1>Y1</formula1>
    </dataValidation>
    <dataValidation type="whole" allowBlank="1" showInputMessage="1" showErrorMessage="1" errorTitle="Nesprávné zadání" error="Lze zadat pouze celé číslo, které je vyšší než 0!" prompt="Jestliže o dotaci na léčbu aerosolem nežádáte, tento sloupec prosím nevyplňujte!" sqref="T23 T25:T38">
      <formula1>1</formula1>
      <formula2>1000</formula2>
    </dataValidation>
    <dataValidation type="whole" allowBlank="1" showInputMessage="1" showErrorMessage="1" errorTitle="Nesprávné zadání" error="Lze zadat pouze celé číslo, které je vyšší než 0!" prompt="Vyplňte pouze, žádáte-li dotaci na léčení aerosolem!" sqref="T2:T21">
      <formula1>1</formula1>
      <formula2>1000</formula2>
    </dataValidation>
    <dataValidation type="whole" allowBlank="1" showInputMessage="1" showErrorMessage="1" errorTitle="Nesprávné zadání" error="Lze zadat pouze celé číslo, které je vyšší než 0!" promptTitle="NEUPRAVOVAT!" prompt="Toto pole nevyplňujte - obsahuje vzorec!" sqref="T22">
      <formula1>1</formula1>
      <formula2>1000</formula2>
    </dataValidation>
    <dataValidation allowBlank="1" showInputMessage="1" showErrorMessage="1" promptTitle="NEUPRAVOVAT!" prompt="Toto pole nevyplňujte- obsahuje vzorec!" sqref="R2:R22"/>
    <dataValidation type="textLength" operator="equal" allowBlank="1" showInputMessage="1" showErrorMessage="1" errorTitle="Nesprávné zadání" error="Registrační číslo chovatele musí být šestimístné!" prompt="*Povinná položka" sqref="C2:C21">
      <formula1>6</formula1>
    </dataValidation>
    <dataValidation type="whole" allowBlank="1" showInputMessage="1" showErrorMessage="1" errorTitle="Nesprávné zadání" error="Lze zadat pouze celé číslo!" prompt="*Povinná položka" sqref="D2:D21">
      <formula1>0</formula1>
      <formula2>1000</formula2>
    </dataValidation>
    <dataValidation type="whole" allowBlank="1" showInputMessage="1" showErrorMessage="1" errorTitle="Nesprávné zadání" error="Lze zadat pouze celé číslo!" sqref="E2:Q21">
      <formula1>0</formula1>
      <formula2>1000</formula2>
    </dataValidation>
    <dataValidation allowBlank="1" showInputMessage="1" showErrorMessage="1" promptTitle="NEUPRAVOVAT!" prompt="Toto pole nevyplňujte - obsahuje vzorec!" sqref="D22:Q22"/>
    <dataValidation type="textLength" operator="greaterThan" showInputMessage="1" showErrorMessage="1" errorTitle="Nesprávné zadání" error="Příliš krátký text!" prompt="*Povinná položka" sqref="B2:B21">
      <formula1>5</formula1>
    </dataValidation>
  </dataValidations>
  <pageMargins left="0.31496062992125984" right="0.39370078740157483" top="0.78740157480314965" bottom="0.59055118110236227" header="0.11811023622047245" footer="0.31496062992125984"/>
  <pageSetup paperSize="9" scale="70" fitToHeight="2" orientation="landscape" blackAndWhite="1" errors="dash" r:id="rId1"/>
  <headerFooter>
    <oddHeader>&amp;L&amp;"-,Tučné"&amp;18&amp;UObjednávka léčiv na boj proti varroáze - rok 2022
&amp;CCeny léčiv jsou orientační a již sníženy o dotaci z běžné ceny.
&amp;"-,Tučné"Objednávku odevzdat do 25.3.2022 nákazovému referentovi!!!&amp;R&amp;"-,Tučné"&amp;14ČSV, z.s. ,ZO Šternberk</oddHeader>
    <oddFooter>&amp;L&amp;12Zajišťuje nákazový referent: Karel Gabriška, Rýmařovská 55, 785 01 Šternberk, tel: 604813434&amp;C&amp;F   list č. &amp;P z &amp;N &amp;Rdatum tisku: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>ZO ČSV Šternberk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Objednávka léčiv 2022</dc:title>
  <dc:subject>Léčiva</dc:subject>
  <dc:creator>Martin Vyhnánek</dc:creator>
  <cp:keywords>objednávka; léčiva; varroáza</cp:keywords>
  <cp:lastModifiedBy>Maminka</cp:lastModifiedBy>
  <cp:revision>2</cp:revision>
  <cp:lastPrinted>2022-02-13T18:07:25Z</cp:lastPrinted>
  <dcterms:created xsi:type="dcterms:W3CDTF">2013-01-23T20:31:54Z</dcterms:created>
  <dcterms:modified xsi:type="dcterms:W3CDTF">2022-02-27T22:22:28Z</dcterms:modified>
  <cp:category>Včelařství</cp:category>
  <cp:version>MV20220213_V1.1</cp:version>
</cp:coreProperties>
</file>